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65521" windowWidth="12450" windowHeight="8325" tabRatio="748" firstSheet="1" activeTab="1"/>
  </bookViews>
  <sheets>
    <sheet name="报价函" sheetId="1" state="hidden" r:id="rId1"/>
    <sheet name="汇总表" sheetId="2" r:id="rId2"/>
    <sheet name="一、见证取样类" sheetId="3" r:id="rId3"/>
    <sheet name="二、道路现场检测类" sheetId="4" r:id="rId4"/>
    <sheet name="三、桥梁工程" sheetId="5" r:id="rId5"/>
    <sheet name="工程概况（可删除）" sheetId="6" state="hidden" r:id="rId6"/>
  </sheets>
  <definedNames/>
  <calcPr fullCalcOnLoad="1"/>
</workbook>
</file>

<file path=xl/sharedStrings.xml><?xml version="1.0" encoding="utf-8"?>
<sst xmlns="http://schemas.openxmlformats.org/spreadsheetml/2006/main" count="241" uniqueCount="178">
  <si>
    <t>报价函</t>
  </si>
  <si>
    <r>
      <t>致：</t>
    </r>
    <r>
      <rPr>
        <sz val="12"/>
        <color indexed="10"/>
        <rFont val="宋体"/>
        <family val="0"/>
      </rPr>
      <t>南宁市相思湖新区投资发展有限责任公司</t>
    </r>
  </si>
  <si>
    <t xml:space="preserve">    秉着长期合作，互惠互利的原则，对于南宁市可利大道二支路工程K0+000～K0+481.18段道路长481.18m</t>
  </si>
  <si>
    <t>工程的检测，我司针对本工程施工图纸设计要求，并根据相关工程检测规程、检测标准要求，</t>
  </si>
  <si>
    <r>
      <t>以总价包干为人民币（大写）</t>
    </r>
    <r>
      <rPr>
        <b/>
        <u val="single"/>
        <sz val="12"/>
        <rFont val="宋体"/>
        <family val="0"/>
      </rPr>
      <t>肆拾捌万陆仟肆佰玖拾贰元壹角贰分整（RMB￥486492.12元）</t>
    </r>
  </si>
  <si>
    <t>的价格承接本工程检测工作（本报价已包含管理费、税金等相关工程检测一切费用），我司将</t>
  </si>
  <si>
    <t>严格遵守有关法律法规及合同约定进行本项目工程检验检测工作，工程量详见附件一。</t>
  </si>
  <si>
    <t>附件一：南宁市西庄路工程（K0+540～K1+766段）检测试验费用</t>
  </si>
  <si>
    <t xml:space="preserve">                                  南宁天朗项目管理咨询有限责任公司</t>
  </si>
  <si>
    <r>
      <t xml:space="preserve">                                  2018年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 月  5  日</t>
    </r>
  </si>
  <si>
    <t>建设工程检测清单</t>
  </si>
  <si>
    <t>工程名称：广西壮族自治区人民医院北院院区危旧房改造小区新增出入口</t>
  </si>
  <si>
    <t>汇总表</t>
  </si>
  <si>
    <t>表一</t>
  </si>
  <si>
    <t>序号</t>
  </si>
  <si>
    <t>分项检测</t>
  </si>
  <si>
    <t>备注</t>
  </si>
  <si>
    <t>一</t>
  </si>
  <si>
    <t>见证取样类检测</t>
  </si>
  <si>
    <t>二</t>
  </si>
  <si>
    <t>道路工程现场检测</t>
  </si>
  <si>
    <t>三</t>
  </si>
  <si>
    <t>桥梁工程现场检测</t>
  </si>
  <si>
    <t>检测费用合计（元）</t>
  </si>
  <si>
    <t>一、见证取样类检测</t>
  </si>
  <si>
    <t>表二</t>
  </si>
  <si>
    <t>具体收费检测项目及内容频率</t>
  </si>
  <si>
    <t>数量</t>
  </si>
  <si>
    <t>单位</t>
  </si>
  <si>
    <r>
      <t>标准单价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（元）</t>
    </r>
  </si>
  <si>
    <t>合计（元）</t>
  </si>
  <si>
    <r>
      <t>收费依据（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版）</t>
    </r>
  </si>
  <si>
    <t>水泥全套物理性能</t>
  </si>
  <si>
    <r>
      <t>同一厂家、同一标号、同一牌号、同生产日期每</t>
    </r>
    <r>
      <rPr>
        <sz val="10"/>
        <rFont val="Times New Roman"/>
        <family val="1"/>
      </rPr>
      <t>200t</t>
    </r>
    <r>
      <rPr>
        <sz val="10"/>
        <rFont val="宋体"/>
        <family val="0"/>
      </rPr>
      <t>检一次</t>
    </r>
  </si>
  <si>
    <t>组</t>
  </si>
  <si>
    <r>
      <t>第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4.1.1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4.1.4</t>
    </r>
  </si>
  <si>
    <t>混凝土抗压强度</t>
  </si>
  <si>
    <r>
      <t>同标号，同配比的混凝土每</t>
    </r>
    <r>
      <rPr>
        <sz val="10"/>
        <rFont val="Times New Roman"/>
        <family val="1"/>
      </rPr>
      <t>100 m³</t>
    </r>
    <r>
      <rPr>
        <sz val="10"/>
        <rFont val="宋体"/>
        <family val="0"/>
      </rPr>
      <t>，抽检不少于一组</t>
    </r>
  </si>
  <si>
    <t>路基回填土样</t>
  </si>
  <si>
    <t>击实</t>
  </si>
  <si>
    <r>
      <t>相同土样每</t>
    </r>
    <r>
      <rPr>
        <sz val="10"/>
        <rFont val="Times New Roman"/>
        <family val="1"/>
      </rPr>
      <t>5000m³</t>
    </r>
    <r>
      <rPr>
        <sz val="10"/>
        <rFont val="宋体"/>
        <family val="0"/>
      </rPr>
      <t>检测一次</t>
    </r>
  </si>
  <si>
    <r>
      <t>承载比（</t>
    </r>
    <r>
      <rPr>
        <sz val="10"/>
        <rFont val="Times New Roman"/>
        <family val="1"/>
      </rPr>
      <t>CBR</t>
    </r>
    <r>
      <rPr>
        <sz val="10"/>
        <rFont val="宋体"/>
        <family val="0"/>
      </rPr>
      <t>）</t>
    </r>
  </si>
  <si>
    <r>
      <t>第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10.1.34</t>
    </r>
  </si>
  <si>
    <t>自由膨胀率</t>
  </si>
  <si>
    <r>
      <t>第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10.1.39</t>
    </r>
  </si>
  <si>
    <t>界限含水率</t>
  </si>
  <si>
    <r>
      <t>第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10.1.35</t>
    </r>
  </si>
  <si>
    <t>级配碎石</t>
  </si>
  <si>
    <t>土工击实</t>
  </si>
  <si>
    <r>
      <t>按进场批次每批检测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组，每组代表数量不超过</t>
    </r>
    <r>
      <rPr>
        <sz val="10"/>
        <rFont val="Times New Roman"/>
        <family val="1"/>
      </rPr>
      <t>400m³</t>
    </r>
  </si>
  <si>
    <t>筛分</t>
  </si>
  <si>
    <t>水泥稳定基层</t>
  </si>
  <si>
    <t>水泥稳定级配碎石配合比</t>
  </si>
  <si>
    <t>同种材料每个掺量设计一组。</t>
  </si>
  <si>
    <t>个</t>
  </si>
  <si>
    <r>
      <t>第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10.6.13</t>
    </r>
  </si>
  <si>
    <t>剂量标准曲线</t>
  </si>
  <si>
    <r>
      <t>第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10.6.12</t>
    </r>
  </si>
  <si>
    <t>灰剂量</t>
  </si>
  <si>
    <r>
      <t>每台班或每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㎡抽检一组</t>
    </r>
  </si>
  <si>
    <r>
      <t>第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10.6.14</t>
    </r>
  </si>
  <si>
    <t>无侧限抗压强度</t>
  </si>
  <si>
    <t>高强螺栓抗滑仪系数</t>
  </si>
  <si>
    <r>
      <t>按进场批次每批检测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组</t>
    </r>
  </si>
  <si>
    <r>
      <t>第</t>
    </r>
    <r>
      <rPr>
        <sz val="10"/>
        <rFont val="Times New Roman"/>
        <family val="1"/>
      </rPr>
      <t>43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4.15.2</t>
    </r>
  </si>
  <si>
    <t>高强螺栓扭矩系数</t>
  </si>
  <si>
    <t>件</t>
  </si>
  <si>
    <r>
      <t>第</t>
    </r>
    <r>
      <rPr>
        <sz val="10"/>
        <rFont val="Times New Roman"/>
        <family val="1"/>
      </rPr>
      <t>43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4.15.1</t>
    </r>
  </si>
  <si>
    <t>砼试块抗折强度（含标准养护）</t>
  </si>
  <si>
    <t>砂浆试块抗压强度（含标准养护）</t>
  </si>
  <si>
    <t>混凝土抗渗透性能</t>
  </si>
  <si>
    <r>
      <t>钢筋原材性能（</t>
    </r>
    <r>
      <rPr>
        <sz val="10"/>
        <rFont val="Times New Roman"/>
        <family val="1"/>
      </rPr>
      <t>d≤12</t>
    </r>
    <r>
      <rPr>
        <sz val="10"/>
        <rFont val="宋体"/>
        <family val="0"/>
      </rPr>
      <t>）</t>
    </r>
  </si>
  <si>
    <r>
      <t>钢筋原材性能（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d≤20</t>
    </r>
    <r>
      <rPr>
        <sz val="10"/>
        <rFont val="宋体"/>
        <family val="0"/>
      </rPr>
      <t>）</t>
    </r>
  </si>
  <si>
    <r>
      <t>钢筋原材性能（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d≤28</t>
    </r>
    <r>
      <rPr>
        <sz val="10"/>
        <rFont val="宋体"/>
        <family val="0"/>
      </rPr>
      <t>）</t>
    </r>
  </si>
  <si>
    <r>
      <t>钢筋接头（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d≤20</t>
    </r>
    <r>
      <rPr>
        <sz val="10"/>
        <rFont val="宋体"/>
        <family val="0"/>
      </rPr>
      <t>）</t>
    </r>
  </si>
  <si>
    <r>
      <t>钢筋接头（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d≤28</t>
    </r>
    <r>
      <rPr>
        <sz val="10"/>
        <rFont val="宋体"/>
        <family val="0"/>
      </rPr>
      <t>）</t>
    </r>
  </si>
  <si>
    <r>
      <t>钢筋机械连接工艺检验（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d≤28</t>
    </r>
    <r>
      <rPr>
        <sz val="10"/>
        <rFont val="宋体"/>
        <family val="0"/>
      </rPr>
      <t>）</t>
    </r>
  </si>
  <si>
    <t>导体电阻</t>
  </si>
  <si>
    <r>
      <t>同厂家各种规格的总数的</t>
    </r>
    <r>
      <rPr>
        <sz val="10"/>
        <rFont val="Times New Roman"/>
        <family val="1"/>
      </rPr>
      <t>10%</t>
    </r>
    <r>
      <rPr>
        <sz val="10"/>
        <rFont val="宋体"/>
        <family val="0"/>
      </rPr>
      <t>，且不少以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个规格（电缆按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芯计）</t>
    </r>
  </si>
  <si>
    <t>芯</t>
  </si>
  <si>
    <r>
      <t>第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页6.13.1</t>
    </r>
  </si>
  <si>
    <r>
      <t>橡胶支座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极限抗压强度、抗压弹性模量、抗剪弹性模量）</t>
    </r>
  </si>
  <si>
    <r>
      <t>第</t>
    </r>
    <r>
      <rPr>
        <sz val="10"/>
        <rFont val="Times New Roman"/>
        <family val="1"/>
      </rPr>
      <t>163</t>
    </r>
    <r>
      <rPr>
        <sz val="10"/>
        <rFont val="宋体"/>
        <family val="0"/>
      </rPr>
      <t>页10.25.1、10.25.2、10.25.3</t>
    </r>
  </si>
  <si>
    <t>钢绞线</t>
  </si>
  <si>
    <t>锚具、夹具、连接器</t>
  </si>
  <si>
    <t>二、道路工程现场检测</t>
  </si>
  <si>
    <t>表三</t>
  </si>
  <si>
    <t>检测部位</t>
  </si>
  <si>
    <t>检测收费项目</t>
  </si>
  <si>
    <t>检测频率</t>
  </si>
  <si>
    <r>
      <t>道路全长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m</t>
    </r>
    <r>
      <rPr>
        <b/>
        <sz val="12"/>
        <rFont val="宋体"/>
        <family val="0"/>
      </rPr>
      <t>）</t>
    </r>
  </si>
  <si>
    <r>
      <t>道路宽度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m</t>
    </r>
    <r>
      <rPr>
        <b/>
        <sz val="12"/>
        <rFont val="宋体"/>
        <family val="0"/>
      </rPr>
      <t>）</t>
    </r>
  </si>
  <si>
    <r>
      <t>路面面积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（㎡）</t>
    </r>
  </si>
  <si>
    <t>车道数</t>
  </si>
  <si>
    <t>抽检数量</t>
  </si>
  <si>
    <r>
      <t>标准单价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（元）</t>
    </r>
  </si>
  <si>
    <r>
      <t>小计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（元）</t>
    </r>
  </si>
  <si>
    <r>
      <t>收费依据（</t>
    </r>
    <r>
      <rPr>
        <b/>
        <sz val="12"/>
        <rFont val="Times New Roman"/>
        <family val="1"/>
      </rPr>
      <t>22</t>
    </r>
    <r>
      <rPr>
        <b/>
        <sz val="12"/>
        <rFont val="宋体"/>
        <family val="0"/>
      </rPr>
      <t>版）</t>
    </r>
  </si>
  <si>
    <t>台背、路基、挡墙基础回填</t>
  </si>
  <si>
    <t>压实度（灌砂法）</t>
  </si>
  <si>
    <r>
      <t>每侧每层每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㎡检测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个点计。</t>
    </r>
  </si>
  <si>
    <t>/</t>
  </si>
  <si>
    <t>点</t>
  </si>
  <si>
    <t>级配碎石基层</t>
  </si>
  <si>
    <r>
      <t>每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㎡测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点</t>
    </r>
  </si>
  <si>
    <t>厚度</t>
  </si>
  <si>
    <t>弯沉</t>
  </si>
  <si>
    <r>
      <t>每车道每</t>
    </r>
    <r>
      <rPr>
        <sz val="12"/>
        <rFont val="Times New Roman"/>
        <family val="1"/>
      </rPr>
      <t>20m</t>
    </r>
    <r>
      <rPr>
        <sz val="12"/>
        <rFont val="宋体"/>
        <family val="0"/>
      </rPr>
      <t>测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点</t>
    </r>
  </si>
  <si>
    <t>水泥稳定碎石基层</t>
  </si>
  <si>
    <r>
      <t>KO+024</t>
    </r>
    <r>
      <rPr>
        <b/>
        <sz val="12"/>
        <color indexed="8"/>
        <rFont val="宋体"/>
        <family val="0"/>
      </rPr>
      <t>跨泄洪沟小桥成桥试验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</si>
  <si>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</si>
  <si>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检测试验内容</t>
    </r>
  </si>
  <si>
    <r>
      <rPr>
        <b/>
        <sz val="12"/>
        <color indexed="8"/>
        <rFont val="宋体"/>
        <family val="0"/>
      </rPr>
      <t>单位</t>
    </r>
  </si>
  <si>
    <r>
      <rPr>
        <b/>
        <sz val="12"/>
        <color indexed="8"/>
        <rFont val="宋体"/>
        <family val="0"/>
      </rPr>
      <t>数量</t>
    </r>
  </si>
  <si>
    <r>
      <rPr>
        <b/>
        <sz val="12"/>
        <color indexed="8"/>
        <rFont val="宋体"/>
        <family val="0"/>
      </rPr>
      <t>单价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元</t>
    </r>
  </si>
  <si>
    <r>
      <rPr>
        <b/>
        <sz val="12"/>
        <color indexed="8"/>
        <rFont val="宋体"/>
        <family val="0"/>
      </rPr>
      <t>小计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元</t>
    </r>
  </si>
  <si>
    <r>
      <rPr>
        <b/>
        <sz val="12"/>
        <color indexed="8"/>
        <rFont val="宋体"/>
        <family val="0"/>
      </rPr>
      <t>计价依据</t>
    </r>
  </si>
  <si>
    <r>
      <rPr>
        <sz val="12"/>
        <color indexed="8"/>
        <rFont val="宋体"/>
        <family val="0"/>
      </rPr>
      <t>钢筋保护层厚度</t>
    </r>
  </si>
  <si>
    <r>
      <rPr>
        <sz val="12"/>
        <color indexed="8"/>
        <rFont val="宋体"/>
        <family val="0"/>
      </rPr>
      <t>构件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</si>
  <si>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10.2.11</t>
    </r>
    <r>
      <rPr>
        <sz val="12"/>
        <color indexed="8"/>
        <rFont val="宋体"/>
        <family val="0"/>
      </rPr>
      <t>条</t>
    </r>
  </si>
  <si>
    <r>
      <rPr>
        <sz val="12"/>
        <color indexed="8"/>
        <rFont val="宋体"/>
        <family val="0"/>
      </rPr>
      <t>混凝土强度</t>
    </r>
  </si>
  <si>
    <r>
      <rPr>
        <sz val="12"/>
        <color indexed="8"/>
        <rFont val="宋体"/>
        <family val="0"/>
      </rPr>
      <t>测区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</si>
  <si>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10.2.18</t>
    </r>
    <r>
      <rPr>
        <sz val="12"/>
        <color indexed="8"/>
        <rFont val="宋体"/>
        <family val="0"/>
      </rPr>
      <t>条</t>
    </r>
  </si>
  <si>
    <r>
      <rPr>
        <sz val="12"/>
        <color indexed="8"/>
        <rFont val="宋体"/>
        <family val="0"/>
      </rPr>
      <t>静载试验检测费</t>
    </r>
  </si>
  <si>
    <r>
      <rPr>
        <sz val="12"/>
        <color indexed="8"/>
        <rFont val="宋体"/>
        <family val="0"/>
      </rPr>
      <t>根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</si>
  <si>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1.1.1</t>
    </r>
    <r>
      <rPr>
        <sz val="12"/>
        <color indexed="8"/>
        <rFont val="宋体"/>
        <family val="0"/>
      </rPr>
      <t>条</t>
    </r>
  </si>
  <si>
    <r>
      <rPr>
        <sz val="12"/>
        <color indexed="8"/>
        <rFont val="宋体"/>
        <family val="0"/>
      </rPr>
      <t>静载试验配重运输费</t>
    </r>
  </si>
  <si>
    <r>
      <rPr>
        <sz val="12"/>
        <color indexed="8"/>
        <rFont val="宋体"/>
        <family val="0"/>
      </rPr>
      <t>次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</si>
  <si>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1.1.3</t>
    </r>
    <r>
      <rPr>
        <sz val="12"/>
        <color indexed="8"/>
        <rFont val="宋体"/>
        <family val="0"/>
      </rPr>
      <t>条</t>
    </r>
  </si>
  <si>
    <r>
      <rPr>
        <sz val="12"/>
        <color indexed="8"/>
        <rFont val="宋体"/>
        <family val="0"/>
      </rPr>
      <t>静载试验配重吊装费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</si>
  <si>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1"/>
      </rPr>
      <t>1.1.2</t>
    </r>
    <r>
      <rPr>
        <sz val="12"/>
        <color indexed="8"/>
        <rFont val="宋体"/>
        <family val="0"/>
      </rPr>
      <t>条</t>
    </r>
  </si>
  <si>
    <r>
      <rPr>
        <sz val="12"/>
        <color indexed="8"/>
        <rFont val="宋体"/>
        <family val="0"/>
      </rPr>
      <t>基桩声波透射法</t>
    </r>
  </si>
  <si>
    <r>
      <rPr>
        <sz val="12"/>
        <color indexed="8"/>
        <rFont val="宋体"/>
        <family val="0"/>
      </rPr>
      <t>剖面</t>
    </r>
  </si>
  <si>
    <r>
      <t>第</t>
    </r>
    <r>
      <rPr>
        <sz val="12"/>
        <color indexed="8"/>
        <rFont val="Times New Roman"/>
        <family val="1"/>
      </rPr>
      <t>1.12.1</t>
    </r>
    <r>
      <rPr>
        <sz val="12"/>
        <color indexed="8"/>
        <rFont val="宋体"/>
        <family val="0"/>
      </rPr>
      <t>条</t>
    </r>
  </si>
  <si>
    <r>
      <rPr>
        <sz val="12"/>
        <color indexed="8"/>
        <rFont val="宋体"/>
        <family val="0"/>
      </rPr>
      <t>合计：</t>
    </r>
  </si>
  <si>
    <t>总桩号</t>
  </si>
  <si>
    <t>K0+540-K1+766</t>
  </si>
  <si>
    <r>
      <t>总长1226米，宽40米，总投资7176万（变更前),(变更工程有：三合土基层改为碎石基层、水泥路面改为两层沥青路面</t>
    </r>
    <r>
      <rPr>
        <sz val="12"/>
        <rFont val="宋体"/>
        <family val="0"/>
      </rPr>
      <t xml:space="preserve">
中央分隔带为3米，两侧车道各12.25米两侧人行道各6.25米
</t>
    </r>
  </si>
  <si>
    <t>城市1级路</t>
  </si>
  <si>
    <r>
      <t>沥青混凝土路面厚1</t>
    </r>
    <r>
      <rPr>
        <sz val="12"/>
        <color indexed="10"/>
        <rFont val="宋体"/>
        <family val="0"/>
      </rPr>
      <t>0</t>
    </r>
    <r>
      <rPr>
        <sz val="12"/>
        <color indexed="10"/>
        <rFont val="宋体"/>
        <family val="0"/>
      </rPr>
      <t>cm</t>
    </r>
  </si>
  <si>
    <r>
      <t>水稳层厚2</t>
    </r>
    <r>
      <rPr>
        <sz val="12"/>
        <rFont val="宋体"/>
        <family val="0"/>
      </rPr>
      <t>0cm</t>
    </r>
  </si>
  <si>
    <r>
      <t>三合土基层2</t>
    </r>
    <r>
      <rPr>
        <sz val="12"/>
        <rFont val="宋体"/>
        <family val="0"/>
      </rPr>
      <t>5cm</t>
    </r>
  </si>
  <si>
    <r>
      <t>K</t>
    </r>
    <r>
      <rPr>
        <sz val="12"/>
        <rFont val="宋体"/>
        <family val="0"/>
      </rPr>
      <t>0+540-K1+766</t>
    </r>
  </si>
  <si>
    <t>0+620-680填1.45米</t>
  </si>
  <si>
    <t>6层</t>
  </si>
  <si>
    <t>60*40=2400平</t>
  </si>
  <si>
    <t>1+060-1+100填0.16米</t>
  </si>
  <si>
    <t>1层</t>
  </si>
  <si>
    <t>1600平</t>
  </si>
  <si>
    <t>1+480-1+1+540填3.4米</t>
  </si>
  <si>
    <t>14层</t>
  </si>
  <si>
    <t>2400平</t>
  </si>
  <si>
    <t>检测试验费用（元）</t>
  </si>
  <si>
    <r>
      <t>第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4.7.2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4.7.11 </t>
    </r>
    <r>
      <rPr>
        <sz val="10"/>
        <rFont val="宋体"/>
        <family val="0"/>
      </rPr>
      <t>抗压试块</t>
    </r>
  </si>
  <si>
    <r>
      <t>第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 xml:space="preserve">10.1.31 </t>
    </r>
    <r>
      <rPr>
        <sz val="10"/>
        <rFont val="宋体"/>
        <family val="0"/>
      </rPr>
      <t>重型击实</t>
    </r>
  </si>
  <si>
    <r>
      <t>第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10.6.1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10.6.2  9</t>
    </r>
    <r>
      <rPr>
        <sz val="10"/>
        <rFont val="宋体"/>
        <family val="0"/>
      </rPr>
      <t>个</t>
    </r>
  </si>
  <si>
    <t>第31页4.7.5 标准试件、4.7.11 抗折试块</t>
  </si>
  <si>
    <t>第31页4.7.2、4.7.11 抗压试块</t>
  </si>
  <si>
    <r>
      <t>第3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页4.7.9、4.7.11 抗渗试块</t>
    </r>
  </si>
  <si>
    <r>
      <t>第4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页4.14.1 12＜d≤20（3根/组）</t>
    </r>
  </si>
  <si>
    <r>
      <t>第4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页4.14.1 20＜d≤28（3根/组）</t>
    </r>
  </si>
  <si>
    <t>第42页4.14.8、4.14.9</t>
  </si>
  <si>
    <t>第44页第4.16.3（5孔/组）</t>
  </si>
  <si>
    <r>
      <t>第</t>
    </r>
    <r>
      <rPr>
        <sz val="12"/>
        <rFont val="Times New Roman"/>
        <family val="1"/>
      </rPr>
      <t>133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10.1.17 </t>
    </r>
    <r>
      <rPr>
        <sz val="12"/>
        <rFont val="宋体"/>
        <family val="0"/>
      </rPr>
      <t>路基灌砂法</t>
    </r>
  </si>
  <si>
    <r>
      <t>第</t>
    </r>
    <r>
      <rPr>
        <sz val="12"/>
        <rFont val="Times New Roman"/>
        <family val="1"/>
      </rPr>
      <t>133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10.1.17 </t>
    </r>
    <r>
      <rPr>
        <sz val="12"/>
        <rFont val="宋体"/>
        <family val="0"/>
      </rPr>
      <t>基层灌砂法</t>
    </r>
  </si>
  <si>
    <r>
      <t>第</t>
    </r>
    <r>
      <rPr>
        <sz val="12"/>
        <rFont val="Times New Roman"/>
        <family val="1"/>
      </rPr>
      <t>133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>10.1.19</t>
    </r>
  </si>
  <si>
    <r>
      <t>第</t>
    </r>
    <r>
      <rPr>
        <sz val="12"/>
        <rFont val="Times New Roman"/>
        <family val="1"/>
      </rPr>
      <t>133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10.1.18 </t>
    </r>
    <r>
      <rPr>
        <sz val="12"/>
        <rFont val="宋体"/>
        <family val="0"/>
      </rPr>
      <t>在建工程</t>
    </r>
  </si>
  <si>
    <r>
      <t>第</t>
    </r>
    <r>
      <rPr>
        <sz val="12"/>
        <rFont val="Times New Roman"/>
        <family val="1"/>
      </rPr>
      <t>133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>10.1.19</t>
    </r>
  </si>
  <si>
    <t>原位测试（轻型动力触探试验）</t>
  </si>
  <si>
    <t>同一土层不少于6个点</t>
  </si>
  <si>
    <t>米</t>
  </si>
  <si>
    <t>天然地基承载力</t>
  </si>
  <si>
    <t>第7页1.18.3 轻型</t>
  </si>
  <si>
    <r>
      <t>第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4.4.1</t>
    </r>
    <r>
      <rPr>
        <sz val="10"/>
        <color indexed="10"/>
        <rFont val="宋体"/>
        <family val="0"/>
      </rPr>
      <t>干筛法</t>
    </r>
  </si>
  <si>
    <r>
      <t xml:space="preserve">第41页4.14.1 d≤12mm（2根/组）、4.14.3 d≤12mm（1根/组）、
第42页4.14.4 </t>
    </r>
    <r>
      <rPr>
        <sz val="10"/>
        <color indexed="10"/>
        <rFont val="宋体"/>
        <family val="0"/>
      </rPr>
      <t>d≤20mm</t>
    </r>
  </si>
  <si>
    <r>
      <t xml:space="preserve">第41页4.14.1 12＜d≤20（2根/组）、4.14.3 12＜d≤20（1根/组）、
第42页4.14.4 </t>
    </r>
    <r>
      <rPr>
        <sz val="10"/>
        <color indexed="10"/>
        <rFont val="宋体"/>
        <family val="0"/>
      </rPr>
      <t>d≤20</t>
    </r>
  </si>
  <si>
    <r>
      <t xml:space="preserve">第41页4.14.1 20＜d≤28（2根/组）、4.14.3 20＜d≤28（1根/组）、
第42页4.14.4 </t>
    </r>
    <r>
      <rPr>
        <sz val="10"/>
        <color indexed="10"/>
        <rFont val="宋体"/>
        <family val="0"/>
      </rPr>
      <t>d＞20mm</t>
    </r>
  </si>
  <si>
    <t>第41页4.14.1 20＜d≤28（3根/组）、第43页4.14.14 20＜d≤28（3根/组）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</si>
</sst>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33" fillId="0" borderId="0" applyProtection="0">
      <alignment/>
    </xf>
    <xf numFmtId="0" fontId="33" fillId="0" borderId="0" applyProtection="0">
      <alignment/>
    </xf>
    <xf numFmtId="0" fontId="1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0" fillId="17" borderId="0" applyNumberFormat="0" applyBorder="0" applyAlignment="0" applyProtection="0"/>
    <xf numFmtId="0" fontId="23" fillId="11" borderId="8" applyNumberFormat="0" applyAlignment="0" applyProtection="0"/>
    <xf numFmtId="0" fontId="22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8 2 2 2 2 2" xfId="59"/>
    <cellStyle name="常规 8 2 5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3</xdr:col>
      <xdr:colOff>123825</xdr:colOff>
      <xdr:row>20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5314950" cy="3295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M7" sqref="M7"/>
    </sheetView>
  </sheetViews>
  <sheetFormatPr defaultColWidth="8.75390625" defaultRowHeight="14.25"/>
  <cols>
    <col min="1" max="7" width="10.125" style="47" customWidth="1"/>
    <col min="8" max="8" width="11.50390625" style="47" customWidth="1"/>
    <col min="9" max="32" width="9.00390625" style="47" bestFit="1" customWidth="1"/>
    <col min="33" max="16384" width="8.75390625" style="47" customWidth="1"/>
  </cols>
  <sheetData>
    <row r="1" spans="1:8" ht="27">
      <c r="A1" s="73" t="s">
        <v>0</v>
      </c>
      <c r="B1" s="73"/>
      <c r="C1" s="73"/>
      <c r="D1" s="73"/>
      <c r="E1" s="73"/>
      <c r="F1" s="73"/>
      <c r="G1" s="73"/>
      <c r="H1" s="73"/>
    </row>
    <row r="2" spans="1:8" ht="29.25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29.25" customHeight="1">
      <c r="A3" s="75" t="s">
        <v>2</v>
      </c>
      <c r="B3" s="76"/>
      <c r="C3" s="76"/>
      <c r="D3" s="76"/>
      <c r="E3" s="76"/>
      <c r="F3" s="76"/>
      <c r="G3" s="76"/>
      <c r="H3" s="76"/>
    </row>
    <row r="4" spans="1:8" ht="29.25" customHeight="1">
      <c r="A4" s="75" t="s">
        <v>3</v>
      </c>
      <c r="B4" s="76"/>
      <c r="C4" s="76"/>
      <c r="D4" s="76"/>
      <c r="E4" s="76"/>
      <c r="F4" s="76"/>
      <c r="G4" s="76"/>
      <c r="H4" s="76"/>
    </row>
    <row r="5" spans="1:8" ht="29.25" customHeight="1">
      <c r="A5" s="75" t="s">
        <v>4</v>
      </c>
      <c r="B5" s="76"/>
      <c r="C5" s="76"/>
      <c r="D5" s="76"/>
      <c r="E5" s="76"/>
      <c r="F5" s="76"/>
      <c r="G5" s="76"/>
      <c r="H5" s="76"/>
    </row>
    <row r="6" spans="1:8" ht="29.25" customHeight="1">
      <c r="A6" s="75" t="s">
        <v>5</v>
      </c>
      <c r="B6" s="76"/>
      <c r="C6" s="76"/>
      <c r="D6" s="76"/>
      <c r="E6" s="76"/>
      <c r="F6" s="76"/>
      <c r="G6" s="76"/>
      <c r="H6" s="76"/>
    </row>
    <row r="7" spans="1:8" ht="29.25" customHeight="1">
      <c r="A7" s="75" t="s">
        <v>6</v>
      </c>
      <c r="B7" s="76"/>
      <c r="C7" s="76"/>
      <c r="D7" s="76"/>
      <c r="E7" s="76"/>
      <c r="F7" s="76"/>
      <c r="G7" s="76"/>
      <c r="H7" s="76"/>
    </row>
    <row r="8" spans="1:8" ht="29.25" customHeight="1">
      <c r="A8" s="75"/>
      <c r="B8" s="76"/>
      <c r="C8" s="76"/>
      <c r="D8" s="76"/>
      <c r="E8" s="76"/>
      <c r="F8" s="76"/>
      <c r="G8" s="76"/>
      <c r="H8" s="76"/>
    </row>
    <row r="9" ht="29.25" customHeight="1">
      <c r="A9" s="49"/>
    </row>
    <row r="10" spans="1:8" ht="29.25" customHeight="1">
      <c r="A10" s="77" t="s">
        <v>7</v>
      </c>
      <c r="B10" s="78"/>
      <c r="C10" s="78"/>
      <c r="D10" s="78"/>
      <c r="E10" s="78"/>
      <c r="F10" s="78"/>
      <c r="G10" s="78"/>
      <c r="H10" s="78"/>
    </row>
    <row r="11" spans="1:8" ht="29.25" customHeight="1">
      <c r="A11" s="4"/>
      <c r="B11" s="1"/>
      <c r="C11" s="1"/>
      <c r="D11" s="1"/>
      <c r="E11" s="1"/>
      <c r="F11" s="1"/>
      <c r="G11" s="1"/>
      <c r="H11" s="1"/>
    </row>
    <row r="12" spans="1:8" ht="29.25" customHeight="1">
      <c r="A12" s="78"/>
      <c r="B12" s="78"/>
      <c r="C12" s="78"/>
      <c r="D12" s="78"/>
      <c r="E12" s="78"/>
      <c r="F12" s="78"/>
      <c r="G12" s="78"/>
      <c r="H12" s="78"/>
    </row>
    <row r="13" spans="1:8" ht="29.25" customHeight="1">
      <c r="A13" s="77" t="s">
        <v>8</v>
      </c>
      <c r="B13" s="78"/>
      <c r="C13" s="78"/>
      <c r="D13" s="78"/>
      <c r="E13" s="78"/>
      <c r="F13" s="78"/>
      <c r="G13" s="78"/>
      <c r="H13" s="78"/>
    </row>
    <row r="14" spans="1:8" ht="29.25" customHeight="1">
      <c r="A14" s="77" t="s">
        <v>9</v>
      </c>
      <c r="B14" s="78"/>
      <c r="C14" s="78"/>
      <c r="D14" s="78"/>
      <c r="E14" s="78"/>
      <c r="F14" s="78"/>
      <c r="G14" s="78"/>
      <c r="H14" s="78"/>
    </row>
    <row r="15" spans="1:8" ht="29.25" customHeight="1">
      <c r="A15" s="78"/>
      <c r="B15" s="78"/>
      <c r="C15" s="78"/>
      <c r="D15" s="78"/>
      <c r="E15" s="78"/>
      <c r="F15" s="78"/>
      <c r="G15" s="78"/>
      <c r="H15" s="78"/>
    </row>
    <row r="16" spans="1:8" ht="29.25" customHeight="1">
      <c r="A16" s="78"/>
      <c r="B16" s="78"/>
      <c r="C16" s="78"/>
      <c r="D16" s="78"/>
      <c r="E16" s="78"/>
      <c r="F16" s="78"/>
      <c r="G16" s="78"/>
      <c r="H16" s="78"/>
    </row>
    <row r="17" spans="1:8" ht="14.25">
      <c r="A17" s="78"/>
      <c r="B17" s="78"/>
      <c r="C17" s="78"/>
      <c r="D17" s="78"/>
      <c r="E17" s="78"/>
      <c r="F17" s="78"/>
      <c r="G17" s="78"/>
      <c r="H17" s="78"/>
    </row>
    <row r="18" spans="1:8" ht="14.25">
      <c r="A18" s="78"/>
      <c r="B18" s="78"/>
      <c r="C18" s="78"/>
      <c r="D18" s="78"/>
      <c r="E18" s="78"/>
      <c r="F18" s="78"/>
      <c r="G18" s="78"/>
      <c r="H18" s="78"/>
    </row>
    <row r="19" spans="1:8" ht="14.25">
      <c r="A19" s="78"/>
      <c r="B19" s="78"/>
      <c r="C19" s="78"/>
      <c r="D19" s="78"/>
      <c r="E19" s="78"/>
      <c r="F19" s="78"/>
      <c r="G19" s="78"/>
      <c r="H19" s="78"/>
    </row>
    <row r="20" spans="1:8" ht="14.25">
      <c r="A20" s="78"/>
      <c r="B20" s="78"/>
      <c r="C20" s="78"/>
      <c r="D20" s="78"/>
      <c r="E20" s="78"/>
      <c r="F20" s="78"/>
      <c r="G20" s="78"/>
      <c r="H20" s="78"/>
    </row>
    <row r="21" spans="1:8" ht="14.25">
      <c r="A21" s="78"/>
      <c r="B21" s="78"/>
      <c r="C21" s="78"/>
      <c r="D21" s="78"/>
      <c r="E21" s="78"/>
      <c r="F21" s="78"/>
      <c r="G21" s="78"/>
      <c r="H21" s="78"/>
    </row>
    <row r="22" spans="1:8" ht="14.25">
      <c r="A22" s="78"/>
      <c r="B22" s="78"/>
      <c r="C22" s="78"/>
      <c r="D22" s="78"/>
      <c r="E22" s="78"/>
      <c r="F22" s="78"/>
      <c r="G22" s="78"/>
      <c r="H22" s="78"/>
    </row>
    <row r="23" spans="1:8" ht="14.25">
      <c r="A23" s="78"/>
      <c r="B23" s="78"/>
      <c r="C23" s="78"/>
      <c r="D23" s="78"/>
      <c r="E23" s="78"/>
      <c r="F23" s="78"/>
      <c r="G23" s="78"/>
      <c r="H23" s="78"/>
    </row>
  </sheetData>
  <sheetProtection/>
  <mergeCells count="21">
    <mergeCell ref="A23:H23"/>
    <mergeCell ref="A19:H19"/>
    <mergeCell ref="A20:H20"/>
    <mergeCell ref="A21:H21"/>
    <mergeCell ref="A22:H22"/>
    <mergeCell ref="A15:H15"/>
    <mergeCell ref="A16:H16"/>
    <mergeCell ref="A17:H17"/>
    <mergeCell ref="A18:H18"/>
    <mergeCell ref="A10:H10"/>
    <mergeCell ref="A12:H12"/>
    <mergeCell ref="A13:H13"/>
    <mergeCell ref="A14:H14"/>
    <mergeCell ref="A5:H5"/>
    <mergeCell ref="A6:H6"/>
    <mergeCell ref="A7:H7"/>
    <mergeCell ref="A8:H8"/>
    <mergeCell ref="A1:H1"/>
    <mergeCell ref="A2:H2"/>
    <mergeCell ref="A3:H3"/>
    <mergeCell ref="A4:H4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9" sqref="C9"/>
    </sheetView>
  </sheetViews>
  <sheetFormatPr defaultColWidth="8.75390625" defaultRowHeight="14.25"/>
  <cols>
    <col min="1" max="1" width="8.75390625" style="1" customWidth="1"/>
    <col min="2" max="2" width="25.25390625" style="1" customWidth="1"/>
    <col min="3" max="3" width="26.375" style="1" customWidth="1"/>
    <col min="4" max="4" width="22.625" style="1" customWidth="1"/>
    <col min="5" max="5" width="14.625" style="1" customWidth="1"/>
    <col min="6" max="6" width="14.125" style="1" customWidth="1"/>
    <col min="7" max="32" width="9.00390625" style="1" bestFit="1" customWidth="1"/>
    <col min="33" max="16384" width="8.75390625" style="1" customWidth="1"/>
  </cols>
  <sheetData>
    <row r="1" ht="22.5">
      <c r="D1" s="41"/>
    </row>
    <row r="2" spans="1:4" ht="54.75" customHeight="1">
      <c r="A2" s="79" t="s">
        <v>10</v>
      </c>
      <c r="B2" s="79"/>
      <c r="C2" s="79"/>
      <c r="D2" s="79"/>
    </row>
    <row r="3" spans="1:4" ht="18.75" customHeight="1">
      <c r="A3" s="80" t="s">
        <v>11</v>
      </c>
      <c r="B3" s="81"/>
      <c r="C3" s="81"/>
      <c r="D3" s="81"/>
    </row>
    <row r="4" spans="1:4" ht="24" customHeight="1">
      <c r="A4" s="82" t="s">
        <v>12</v>
      </c>
      <c r="B4" s="82"/>
      <c r="C4" s="82"/>
      <c r="D4" s="42" t="s">
        <v>13</v>
      </c>
    </row>
    <row r="5" spans="1:5" ht="36" customHeight="1">
      <c r="A5" s="43" t="s">
        <v>14</v>
      </c>
      <c r="B5" s="43" t="s">
        <v>15</v>
      </c>
      <c r="C5" s="45" t="s">
        <v>152</v>
      </c>
      <c r="D5" s="43" t="s">
        <v>16</v>
      </c>
      <c r="E5" s="52"/>
    </row>
    <row r="6" spans="1:4" ht="36" customHeight="1">
      <c r="A6" s="43" t="s">
        <v>17</v>
      </c>
      <c r="B6" s="43" t="s">
        <v>18</v>
      </c>
      <c r="C6" s="122">
        <f>'一、见证取样类'!J33</f>
        <v>110500</v>
      </c>
      <c r="D6" s="45"/>
    </row>
    <row r="7" spans="1:4" ht="36" customHeight="1">
      <c r="A7" s="43" t="s">
        <v>19</v>
      </c>
      <c r="B7" s="43" t="s">
        <v>20</v>
      </c>
      <c r="C7" s="44">
        <f>'二、道路现场检测类'!L12</f>
        <v>10400</v>
      </c>
      <c r="D7" s="45"/>
    </row>
    <row r="8" spans="1:4" ht="36" customHeight="1">
      <c r="A8" s="43" t="s">
        <v>21</v>
      </c>
      <c r="B8" s="43" t="s">
        <v>22</v>
      </c>
      <c r="C8" s="122">
        <f>'三、桥梁工程'!F9</f>
        <v>118320</v>
      </c>
      <c r="D8" s="45"/>
    </row>
    <row r="9" spans="1:6" ht="36" customHeight="1">
      <c r="A9" s="83" t="s">
        <v>23</v>
      </c>
      <c r="B9" s="83"/>
      <c r="C9" s="122">
        <f>SUM(C6:C8)</f>
        <v>239220</v>
      </c>
      <c r="D9" s="17"/>
      <c r="F9" s="46"/>
    </row>
    <row r="11" ht="14.25">
      <c r="B11" s="4"/>
    </row>
  </sheetData>
  <sheetProtection/>
  <mergeCells count="4">
    <mergeCell ref="A2:D2"/>
    <mergeCell ref="A3:D3"/>
    <mergeCell ref="A4:C4"/>
    <mergeCell ref="A9:B9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pane ySplit="4" topLeftCell="BM26" activePane="bottomLeft" state="frozen"/>
      <selection pane="topLeft" activeCell="A1" sqref="A1"/>
      <selection pane="bottomLeft" activeCell="K25" sqref="K25"/>
    </sheetView>
  </sheetViews>
  <sheetFormatPr defaultColWidth="8.75390625" defaultRowHeight="14.25"/>
  <cols>
    <col min="1" max="1" width="4.75390625" style="20" customWidth="1"/>
    <col min="2" max="2" width="7.75390625" style="20" customWidth="1"/>
    <col min="3" max="3" width="7.25390625" style="20" customWidth="1"/>
    <col min="4" max="4" width="8.375" style="20" customWidth="1"/>
    <col min="5" max="5" width="16.25390625" style="21" customWidth="1"/>
    <col min="6" max="6" width="7.625" style="21" customWidth="1"/>
    <col min="7" max="7" width="12.25390625" style="20" hidden="1" customWidth="1"/>
    <col min="8" max="8" width="7.375" style="20" customWidth="1"/>
    <col min="9" max="9" width="8.75390625" style="20" customWidth="1"/>
    <col min="10" max="10" width="10.125" style="20" customWidth="1"/>
    <col min="11" max="11" width="23.875" style="56" customWidth="1"/>
    <col min="12" max="12" width="12.125" style="20" customWidth="1"/>
    <col min="13" max="26" width="9.00390625" style="20" bestFit="1" customWidth="1"/>
    <col min="27" max="16384" width="8.75390625" style="20" customWidth="1"/>
  </cols>
  <sheetData>
    <row r="1" spans="2:11" ht="29.25" customHeight="1">
      <c r="B1" s="84" t="s">
        <v>10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5.5" customHeight="1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1.75" customHeight="1">
      <c r="A3" s="86" t="s">
        <v>24</v>
      </c>
      <c r="B3" s="86"/>
      <c r="C3" s="86"/>
      <c r="D3" s="86"/>
      <c r="E3" s="86"/>
      <c r="F3" s="86"/>
      <c r="G3" s="86"/>
      <c r="H3" s="86"/>
      <c r="I3" s="86"/>
      <c r="J3" s="86"/>
      <c r="K3" s="55" t="s">
        <v>25</v>
      </c>
    </row>
    <row r="4" spans="1:11" ht="39" customHeight="1">
      <c r="A4" s="22" t="s">
        <v>14</v>
      </c>
      <c r="B4" s="87" t="s">
        <v>26</v>
      </c>
      <c r="C4" s="61"/>
      <c r="D4" s="61"/>
      <c r="E4" s="61"/>
      <c r="F4" s="22" t="s">
        <v>27</v>
      </c>
      <c r="G4" s="24" t="s">
        <v>27</v>
      </c>
      <c r="H4" s="24" t="s">
        <v>28</v>
      </c>
      <c r="I4" s="24" t="s">
        <v>29</v>
      </c>
      <c r="J4" s="24" t="s">
        <v>30</v>
      </c>
      <c r="K4" s="22" t="s">
        <v>31</v>
      </c>
    </row>
    <row r="5" spans="1:11" ht="41.25" customHeight="1">
      <c r="A5" s="23">
        <v>1</v>
      </c>
      <c r="B5" s="62" t="s">
        <v>32</v>
      </c>
      <c r="C5" s="63"/>
      <c r="D5" s="64"/>
      <c r="E5" s="24" t="s">
        <v>33</v>
      </c>
      <c r="F5" s="23">
        <v>1</v>
      </c>
      <c r="G5" s="23">
        <v>4</v>
      </c>
      <c r="H5" s="22" t="s">
        <v>34</v>
      </c>
      <c r="I5" s="23">
        <v>1300</v>
      </c>
      <c r="J5" s="35">
        <f>I5*F5</f>
        <v>1300</v>
      </c>
      <c r="K5" s="22" t="s">
        <v>35</v>
      </c>
    </row>
    <row r="6" spans="1:11" ht="37.5" customHeight="1">
      <c r="A6" s="23">
        <v>2</v>
      </c>
      <c r="B6" s="65" t="s">
        <v>36</v>
      </c>
      <c r="C6" s="66"/>
      <c r="D6" s="67"/>
      <c r="E6" s="24" t="s">
        <v>37</v>
      </c>
      <c r="F6" s="23">
        <v>35</v>
      </c>
      <c r="G6" s="23">
        <v>26</v>
      </c>
      <c r="H6" s="22" t="s">
        <v>34</v>
      </c>
      <c r="I6" s="23">
        <v>110</v>
      </c>
      <c r="J6" s="35">
        <f aca="true" t="shared" si="0" ref="J6:J32">I6*F6</f>
        <v>3850</v>
      </c>
      <c r="K6" s="22" t="s">
        <v>153</v>
      </c>
    </row>
    <row r="7" spans="1:12" ht="37.5" customHeight="1">
      <c r="A7" s="54">
        <v>3</v>
      </c>
      <c r="B7" s="58" t="s">
        <v>171</v>
      </c>
      <c r="C7" s="68" t="s">
        <v>168</v>
      </c>
      <c r="D7" s="69"/>
      <c r="E7" s="53" t="s">
        <v>169</v>
      </c>
      <c r="F7" s="23">
        <v>12</v>
      </c>
      <c r="G7" s="23"/>
      <c r="H7" s="22" t="s">
        <v>170</v>
      </c>
      <c r="I7" s="23">
        <v>500</v>
      </c>
      <c r="J7" s="35">
        <v>6000</v>
      </c>
      <c r="K7" s="22" t="s">
        <v>172</v>
      </c>
      <c r="L7" s="50"/>
    </row>
    <row r="8" spans="1:11" ht="24.75" customHeight="1">
      <c r="A8" s="102">
        <v>4</v>
      </c>
      <c r="B8" s="97" t="s">
        <v>38</v>
      </c>
      <c r="C8" s="62" t="s">
        <v>39</v>
      </c>
      <c r="D8" s="64"/>
      <c r="E8" s="97" t="s">
        <v>40</v>
      </c>
      <c r="F8" s="23">
        <v>1</v>
      </c>
      <c r="G8" s="23">
        <v>25</v>
      </c>
      <c r="H8" s="22" t="s">
        <v>34</v>
      </c>
      <c r="I8" s="23">
        <v>1400</v>
      </c>
      <c r="J8" s="35">
        <f t="shared" si="0"/>
        <v>1400</v>
      </c>
      <c r="K8" s="22" t="s">
        <v>154</v>
      </c>
    </row>
    <row r="9" spans="1:11" ht="24.75" customHeight="1">
      <c r="A9" s="103"/>
      <c r="B9" s="98"/>
      <c r="C9" s="62" t="s">
        <v>41</v>
      </c>
      <c r="D9" s="64"/>
      <c r="E9" s="98"/>
      <c r="F9" s="23">
        <v>1</v>
      </c>
      <c r="G9" s="23">
        <v>25</v>
      </c>
      <c r="H9" s="22" t="s">
        <v>34</v>
      </c>
      <c r="I9" s="23">
        <v>2000</v>
      </c>
      <c r="J9" s="35">
        <f t="shared" si="0"/>
        <v>2000</v>
      </c>
      <c r="K9" s="22" t="s">
        <v>42</v>
      </c>
    </row>
    <row r="10" spans="1:11" ht="24.75" customHeight="1">
      <c r="A10" s="103"/>
      <c r="B10" s="98"/>
      <c r="C10" s="62" t="s">
        <v>43</v>
      </c>
      <c r="D10" s="64"/>
      <c r="E10" s="98"/>
      <c r="F10" s="23">
        <v>1</v>
      </c>
      <c r="G10" s="23"/>
      <c r="H10" s="22" t="s">
        <v>34</v>
      </c>
      <c r="I10" s="23">
        <v>300</v>
      </c>
      <c r="J10" s="35">
        <f t="shared" si="0"/>
        <v>300</v>
      </c>
      <c r="K10" s="22" t="s">
        <v>44</v>
      </c>
    </row>
    <row r="11" spans="1:11" ht="24.75" customHeight="1">
      <c r="A11" s="104"/>
      <c r="B11" s="96"/>
      <c r="C11" s="62" t="s">
        <v>45</v>
      </c>
      <c r="D11" s="64"/>
      <c r="E11" s="96"/>
      <c r="F11" s="23">
        <v>1</v>
      </c>
      <c r="G11" s="23">
        <v>25</v>
      </c>
      <c r="H11" s="22" t="s">
        <v>34</v>
      </c>
      <c r="I11" s="23">
        <v>300</v>
      </c>
      <c r="J11" s="35">
        <f t="shared" si="0"/>
        <v>300</v>
      </c>
      <c r="K11" s="22" t="s">
        <v>46</v>
      </c>
    </row>
    <row r="12" spans="1:11" ht="24.75" customHeight="1">
      <c r="A12" s="102">
        <v>5</v>
      </c>
      <c r="B12" s="105" t="s">
        <v>47</v>
      </c>
      <c r="C12" s="62" t="s">
        <v>48</v>
      </c>
      <c r="D12" s="64"/>
      <c r="E12" s="95" t="s">
        <v>49</v>
      </c>
      <c r="F12" s="23">
        <v>1</v>
      </c>
      <c r="G12" s="23"/>
      <c r="H12" s="22" t="s">
        <v>34</v>
      </c>
      <c r="I12" s="23">
        <v>1400</v>
      </c>
      <c r="J12" s="35">
        <f t="shared" si="0"/>
        <v>1400</v>
      </c>
      <c r="K12" s="22" t="s">
        <v>154</v>
      </c>
    </row>
    <row r="13" spans="1:11" ht="24.75" customHeight="1">
      <c r="A13" s="104"/>
      <c r="B13" s="104"/>
      <c r="C13" s="62" t="s">
        <v>50</v>
      </c>
      <c r="D13" s="64"/>
      <c r="E13" s="96"/>
      <c r="F13" s="23">
        <v>2</v>
      </c>
      <c r="G13" s="23"/>
      <c r="H13" s="22" t="s">
        <v>34</v>
      </c>
      <c r="I13" s="23">
        <v>200</v>
      </c>
      <c r="J13" s="35">
        <f t="shared" si="0"/>
        <v>400</v>
      </c>
      <c r="K13" s="22" t="s">
        <v>173</v>
      </c>
    </row>
    <row r="14" spans="1:11" ht="37.5" customHeight="1">
      <c r="A14" s="102">
        <v>6</v>
      </c>
      <c r="B14" s="60" t="s">
        <v>51</v>
      </c>
      <c r="C14" s="60" t="s">
        <v>52</v>
      </c>
      <c r="D14" s="88"/>
      <c r="E14" s="97" t="s">
        <v>53</v>
      </c>
      <c r="F14" s="23">
        <v>1</v>
      </c>
      <c r="G14" s="23">
        <v>1</v>
      </c>
      <c r="H14" s="22" t="s">
        <v>54</v>
      </c>
      <c r="I14" s="23">
        <v>5000</v>
      </c>
      <c r="J14" s="35">
        <f t="shared" si="0"/>
        <v>5000</v>
      </c>
      <c r="K14" s="22" t="s">
        <v>55</v>
      </c>
    </row>
    <row r="15" spans="1:11" ht="33" customHeight="1">
      <c r="A15" s="103"/>
      <c r="B15" s="88"/>
      <c r="C15" s="87" t="s">
        <v>56</v>
      </c>
      <c r="D15" s="61"/>
      <c r="E15" s="98"/>
      <c r="F15" s="23">
        <v>1</v>
      </c>
      <c r="G15" s="23"/>
      <c r="H15" s="22" t="s">
        <v>54</v>
      </c>
      <c r="I15" s="23">
        <v>1000</v>
      </c>
      <c r="J15" s="35">
        <f t="shared" si="0"/>
        <v>1000</v>
      </c>
      <c r="K15" s="22" t="s">
        <v>57</v>
      </c>
    </row>
    <row r="16" spans="1:11" ht="21" customHeight="1">
      <c r="A16" s="103"/>
      <c r="B16" s="88"/>
      <c r="C16" s="87" t="s">
        <v>58</v>
      </c>
      <c r="D16" s="61"/>
      <c r="E16" s="97" t="s">
        <v>59</v>
      </c>
      <c r="F16" s="23">
        <v>1</v>
      </c>
      <c r="G16" s="23">
        <v>15</v>
      </c>
      <c r="H16" s="22" t="s">
        <v>34</v>
      </c>
      <c r="I16" s="23">
        <v>300</v>
      </c>
      <c r="J16" s="35">
        <f t="shared" si="0"/>
        <v>300</v>
      </c>
      <c r="K16" s="22" t="s">
        <v>60</v>
      </c>
    </row>
    <row r="17" spans="1:11" ht="21" customHeight="1">
      <c r="A17" s="104"/>
      <c r="B17" s="88"/>
      <c r="C17" s="87" t="s">
        <v>61</v>
      </c>
      <c r="D17" s="61"/>
      <c r="E17" s="96"/>
      <c r="F17" s="23">
        <v>1</v>
      </c>
      <c r="G17" s="23">
        <v>15</v>
      </c>
      <c r="H17" s="22" t="s">
        <v>34</v>
      </c>
      <c r="I17" s="23">
        <v>1700</v>
      </c>
      <c r="J17" s="35">
        <f t="shared" si="0"/>
        <v>1700</v>
      </c>
      <c r="K17" s="22" t="s">
        <v>155</v>
      </c>
    </row>
    <row r="18" spans="1:11" ht="27.75" customHeight="1">
      <c r="A18" s="25">
        <v>7</v>
      </c>
      <c r="B18" s="70" t="s">
        <v>62</v>
      </c>
      <c r="C18" s="71"/>
      <c r="D18" s="72"/>
      <c r="E18" s="27" t="s">
        <v>63</v>
      </c>
      <c r="F18" s="26">
        <v>2</v>
      </c>
      <c r="G18" s="23"/>
      <c r="H18" s="28" t="s">
        <v>34</v>
      </c>
      <c r="I18" s="36">
        <v>3000</v>
      </c>
      <c r="J18" s="35">
        <f t="shared" si="0"/>
        <v>6000</v>
      </c>
      <c r="K18" s="22" t="s">
        <v>64</v>
      </c>
    </row>
    <row r="19" spans="1:11" ht="27.75" customHeight="1">
      <c r="A19" s="25">
        <v>8</v>
      </c>
      <c r="B19" s="70" t="s">
        <v>65</v>
      </c>
      <c r="C19" s="71"/>
      <c r="D19" s="72"/>
      <c r="E19" s="27" t="s">
        <v>63</v>
      </c>
      <c r="F19" s="26">
        <v>6</v>
      </c>
      <c r="G19" s="23"/>
      <c r="H19" s="28" t="s">
        <v>66</v>
      </c>
      <c r="I19" s="36">
        <v>500</v>
      </c>
      <c r="J19" s="35">
        <f t="shared" si="0"/>
        <v>3000</v>
      </c>
      <c r="K19" s="22" t="s">
        <v>67</v>
      </c>
    </row>
    <row r="20" spans="1:11" ht="33.75" customHeight="1">
      <c r="A20" s="25">
        <v>9</v>
      </c>
      <c r="B20" s="70" t="s">
        <v>68</v>
      </c>
      <c r="C20" s="71"/>
      <c r="D20" s="72"/>
      <c r="E20" s="27" t="s">
        <v>63</v>
      </c>
      <c r="F20" s="26">
        <v>2</v>
      </c>
      <c r="G20" s="23"/>
      <c r="H20" s="29" t="s">
        <v>34</v>
      </c>
      <c r="I20" s="37">
        <v>250</v>
      </c>
      <c r="J20" s="35">
        <f t="shared" si="0"/>
        <v>500</v>
      </c>
      <c r="K20" s="24" t="s">
        <v>156</v>
      </c>
    </row>
    <row r="21" spans="1:11" ht="30" customHeight="1">
      <c r="A21" s="25">
        <v>10</v>
      </c>
      <c r="B21" s="70" t="s">
        <v>69</v>
      </c>
      <c r="C21" s="71"/>
      <c r="D21" s="72"/>
      <c r="E21" s="27" t="s">
        <v>63</v>
      </c>
      <c r="F21" s="26">
        <v>10</v>
      </c>
      <c r="G21" s="23"/>
      <c r="H21" s="29" t="s">
        <v>34</v>
      </c>
      <c r="I21" s="37">
        <v>110</v>
      </c>
      <c r="J21" s="35">
        <f t="shared" si="0"/>
        <v>1100</v>
      </c>
      <c r="K21" s="22" t="s">
        <v>157</v>
      </c>
    </row>
    <row r="22" spans="1:11" ht="24.75">
      <c r="A22" s="25">
        <v>11</v>
      </c>
      <c r="B22" s="99" t="s">
        <v>70</v>
      </c>
      <c r="C22" s="100"/>
      <c r="D22" s="101"/>
      <c r="E22" s="27" t="s">
        <v>63</v>
      </c>
      <c r="F22" s="26">
        <v>5</v>
      </c>
      <c r="G22" s="23"/>
      <c r="H22" s="29" t="s">
        <v>34</v>
      </c>
      <c r="I22" s="37">
        <v>750</v>
      </c>
      <c r="J22" s="35">
        <f t="shared" si="0"/>
        <v>3750</v>
      </c>
      <c r="K22" s="22" t="s">
        <v>158</v>
      </c>
    </row>
    <row r="23" spans="1:11" ht="48">
      <c r="A23" s="25">
        <v>12</v>
      </c>
      <c r="B23" s="89" t="s">
        <v>71</v>
      </c>
      <c r="C23" s="90"/>
      <c r="D23" s="91"/>
      <c r="E23" s="27" t="s">
        <v>63</v>
      </c>
      <c r="F23" s="26">
        <v>3</v>
      </c>
      <c r="G23" s="23"/>
      <c r="H23" s="29" t="s">
        <v>34</v>
      </c>
      <c r="I23" s="38">
        <v>240</v>
      </c>
      <c r="J23" s="35">
        <f t="shared" si="0"/>
        <v>720</v>
      </c>
      <c r="K23" s="24" t="s">
        <v>174</v>
      </c>
    </row>
    <row r="24" spans="1:11" ht="48">
      <c r="A24" s="25">
        <v>13</v>
      </c>
      <c r="B24" s="89" t="s">
        <v>72</v>
      </c>
      <c r="C24" s="90"/>
      <c r="D24" s="91"/>
      <c r="E24" s="27" t="s">
        <v>63</v>
      </c>
      <c r="F24" s="26">
        <v>5</v>
      </c>
      <c r="G24" s="23"/>
      <c r="H24" s="29" t="s">
        <v>34</v>
      </c>
      <c r="I24" s="38">
        <v>290</v>
      </c>
      <c r="J24" s="35">
        <f t="shared" si="0"/>
        <v>1450</v>
      </c>
      <c r="K24" s="24" t="s">
        <v>175</v>
      </c>
    </row>
    <row r="25" spans="1:11" ht="48">
      <c r="A25" s="25">
        <v>14</v>
      </c>
      <c r="B25" s="89" t="s">
        <v>73</v>
      </c>
      <c r="C25" s="90"/>
      <c r="D25" s="91"/>
      <c r="E25" s="27" t="s">
        <v>63</v>
      </c>
      <c r="F25" s="26">
        <v>4</v>
      </c>
      <c r="G25" s="23"/>
      <c r="H25" s="29" t="s">
        <v>34</v>
      </c>
      <c r="I25" s="38">
        <v>350</v>
      </c>
      <c r="J25" s="35">
        <f t="shared" si="0"/>
        <v>1400</v>
      </c>
      <c r="K25" s="24" t="s">
        <v>176</v>
      </c>
    </row>
    <row r="26" spans="1:11" ht="24.75">
      <c r="A26" s="25">
        <v>15</v>
      </c>
      <c r="B26" s="89" t="s">
        <v>74</v>
      </c>
      <c r="C26" s="90"/>
      <c r="D26" s="91"/>
      <c r="E26" s="27" t="s">
        <v>63</v>
      </c>
      <c r="F26" s="26">
        <v>3</v>
      </c>
      <c r="G26" s="23"/>
      <c r="H26" s="29" t="s">
        <v>34</v>
      </c>
      <c r="I26" s="38">
        <v>90</v>
      </c>
      <c r="J26" s="35">
        <f t="shared" si="0"/>
        <v>270</v>
      </c>
      <c r="K26" s="59" t="s">
        <v>159</v>
      </c>
    </row>
    <row r="27" spans="1:11" ht="24.75">
      <c r="A27" s="25">
        <v>16</v>
      </c>
      <c r="B27" s="89" t="s">
        <v>75</v>
      </c>
      <c r="C27" s="90"/>
      <c r="D27" s="91"/>
      <c r="E27" s="27" t="s">
        <v>63</v>
      </c>
      <c r="F27" s="26">
        <v>4</v>
      </c>
      <c r="G27" s="23"/>
      <c r="H27" s="29" t="s">
        <v>34</v>
      </c>
      <c r="I27" s="38">
        <v>120</v>
      </c>
      <c r="J27" s="35">
        <f t="shared" si="0"/>
        <v>480</v>
      </c>
      <c r="K27" s="59" t="s">
        <v>160</v>
      </c>
    </row>
    <row r="28" spans="1:11" ht="36">
      <c r="A28" s="25">
        <v>17</v>
      </c>
      <c r="B28" s="92" t="s">
        <v>76</v>
      </c>
      <c r="C28" s="93"/>
      <c r="D28" s="94"/>
      <c r="E28" s="30" t="s">
        <v>63</v>
      </c>
      <c r="F28" s="31">
        <v>4</v>
      </c>
      <c r="G28" s="32"/>
      <c r="H28" s="33" t="s">
        <v>34</v>
      </c>
      <c r="I28" s="39">
        <v>1020</v>
      </c>
      <c r="J28" s="40">
        <f t="shared" si="0"/>
        <v>4080</v>
      </c>
      <c r="K28" s="24" t="s">
        <v>177</v>
      </c>
    </row>
    <row r="29" spans="1:11" ht="49.5">
      <c r="A29" s="23">
        <v>18</v>
      </c>
      <c r="B29" s="60" t="s">
        <v>77</v>
      </c>
      <c r="C29" s="88"/>
      <c r="D29" s="88"/>
      <c r="E29" s="24" t="s">
        <v>78</v>
      </c>
      <c r="F29" s="26">
        <v>12</v>
      </c>
      <c r="G29" s="23"/>
      <c r="H29" s="29" t="s">
        <v>79</v>
      </c>
      <c r="I29" s="37">
        <v>150</v>
      </c>
      <c r="J29" s="35">
        <f t="shared" si="0"/>
        <v>1800</v>
      </c>
      <c r="K29" s="22" t="s">
        <v>80</v>
      </c>
    </row>
    <row r="30" spans="1:11" ht="36.75" customHeight="1">
      <c r="A30" s="23">
        <v>19</v>
      </c>
      <c r="B30" s="60" t="s">
        <v>81</v>
      </c>
      <c r="C30" s="88"/>
      <c r="D30" s="88"/>
      <c r="E30" s="24" t="s">
        <v>63</v>
      </c>
      <c r="F30" s="26">
        <v>2</v>
      </c>
      <c r="G30" s="23"/>
      <c r="H30" s="22" t="s">
        <v>34</v>
      </c>
      <c r="I30" s="26">
        <v>4500</v>
      </c>
      <c r="J30" s="35">
        <f t="shared" si="0"/>
        <v>9000</v>
      </c>
      <c r="K30" s="24" t="s">
        <v>82</v>
      </c>
    </row>
    <row r="31" spans="1:12" ht="14.25">
      <c r="A31" s="23">
        <v>20</v>
      </c>
      <c r="B31" s="87" t="s">
        <v>83</v>
      </c>
      <c r="C31" s="61"/>
      <c r="D31" s="61"/>
      <c r="E31" s="88"/>
      <c r="F31" s="23">
        <v>5</v>
      </c>
      <c r="G31" s="23"/>
      <c r="H31" s="22" t="s">
        <v>34</v>
      </c>
      <c r="I31" s="120">
        <v>6400</v>
      </c>
      <c r="J31" s="121">
        <f t="shared" si="0"/>
        <v>32000</v>
      </c>
      <c r="K31" s="22" t="s">
        <v>161</v>
      </c>
      <c r="L31" s="51"/>
    </row>
    <row r="32" spans="1:12" ht="14.25">
      <c r="A32" s="23">
        <v>21</v>
      </c>
      <c r="B32" s="87" t="s">
        <v>84</v>
      </c>
      <c r="C32" s="61"/>
      <c r="D32" s="61"/>
      <c r="E32" s="88"/>
      <c r="F32" s="23">
        <v>2</v>
      </c>
      <c r="G32" s="23"/>
      <c r="H32" s="22" t="s">
        <v>34</v>
      </c>
      <c r="I32" s="120">
        <v>10000</v>
      </c>
      <c r="J32" s="121">
        <f t="shared" si="0"/>
        <v>20000</v>
      </c>
      <c r="K32" s="22" t="s">
        <v>162</v>
      </c>
      <c r="L32" s="51"/>
    </row>
    <row r="33" spans="1:12" ht="20.25" customHeight="1">
      <c r="A33" s="34"/>
      <c r="B33" s="87" t="s">
        <v>30</v>
      </c>
      <c r="C33" s="61"/>
      <c r="D33" s="61"/>
      <c r="E33" s="61"/>
      <c r="F33" s="61"/>
      <c r="G33" s="61"/>
      <c r="H33" s="61"/>
      <c r="I33" s="61"/>
      <c r="J33" s="121">
        <f>SUM(J5:J32)</f>
        <v>110500</v>
      </c>
      <c r="K33" s="23"/>
      <c r="L33" s="51"/>
    </row>
  </sheetData>
  <sheetProtection/>
  <mergeCells count="44">
    <mergeCell ref="E16:E17"/>
    <mergeCell ref="E31:E32"/>
    <mergeCell ref="B33:I33"/>
    <mergeCell ref="A8:A11"/>
    <mergeCell ref="A12:A13"/>
    <mergeCell ref="A14:A17"/>
    <mergeCell ref="B8:B11"/>
    <mergeCell ref="B12:B13"/>
    <mergeCell ref="B14:B17"/>
    <mergeCell ref="E8:E11"/>
    <mergeCell ref="E12:E13"/>
    <mergeCell ref="E14:E15"/>
    <mergeCell ref="B30:D30"/>
    <mergeCell ref="B22:D22"/>
    <mergeCell ref="B23:D23"/>
    <mergeCell ref="B24:D24"/>
    <mergeCell ref="B25:D25"/>
    <mergeCell ref="B18:D18"/>
    <mergeCell ref="B19:D19"/>
    <mergeCell ref="B20:D20"/>
    <mergeCell ref="B31:D31"/>
    <mergeCell ref="B32:D32"/>
    <mergeCell ref="B26:D26"/>
    <mergeCell ref="B27:D27"/>
    <mergeCell ref="B28:D28"/>
    <mergeCell ref="B29:D29"/>
    <mergeCell ref="B21:D21"/>
    <mergeCell ref="C14:D14"/>
    <mergeCell ref="C15:D15"/>
    <mergeCell ref="C16:D16"/>
    <mergeCell ref="C17:D17"/>
    <mergeCell ref="C10:D10"/>
    <mergeCell ref="C11:D11"/>
    <mergeCell ref="C12:D12"/>
    <mergeCell ref="C13:D13"/>
    <mergeCell ref="B5:D5"/>
    <mergeCell ref="B6:D6"/>
    <mergeCell ref="C8:D8"/>
    <mergeCell ref="C9:D9"/>
    <mergeCell ref="C7:D7"/>
    <mergeCell ref="B1:K1"/>
    <mergeCell ref="A2:K2"/>
    <mergeCell ref="A3:J3"/>
    <mergeCell ref="B4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workbookViewId="0" topLeftCell="A1">
      <selection activeCell="F11" sqref="F11"/>
    </sheetView>
  </sheetViews>
  <sheetFormatPr defaultColWidth="8.75390625" defaultRowHeight="30.75" customHeight="1"/>
  <cols>
    <col min="1" max="1" width="3.875" style="12" customWidth="1"/>
    <col min="2" max="2" width="13.125" style="13" customWidth="1"/>
    <col min="3" max="3" width="16.25390625" style="12" customWidth="1"/>
    <col min="4" max="4" width="21.875" style="12" customWidth="1"/>
    <col min="5" max="5" width="12.375" style="12" customWidth="1"/>
    <col min="6" max="6" width="10.25390625" style="12" customWidth="1"/>
    <col min="7" max="7" width="12.375" style="12" customWidth="1"/>
    <col min="8" max="8" width="8.625" style="12" customWidth="1"/>
    <col min="9" max="9" width="9.875" style="12" customWidth="1"/>
    <col min="10" max="10" width="8.625" style="12" customWidth="1"/>
    <col min="11" max="11" width="12.375" style="12" customWidth="1"/>
    <col min="12" max="12" width="11.375" style="12" customWidth="1"/>
    <col min="13" max="13" width="14.625" style="12" customWidth="1"/>
    <col min="14" max="28" width="9.00390625" style="12" bestFit="1" customWidth="1"/>
    <col min="29" max="16384" width="8.75390625" style="12" customWidth="1"/>
  </cols>
  <sheetData>
    <row r="1" spans="1:13" ht="30.75" customHeight="1">
      <c r="A1" s="106" t="s">
        <v>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0.75" customHeight="1">
      <c r="A2" s="85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30.75" customHeight="1">
      <c r="A3" s="109" t="s">
        <v>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4" t="s">
        <v>86</v>
      </c>
    </row>
    <row r="4" spans="1:13" ht="30.75" customHeight="1">
      <c r="A4" s="15" t="s">
        <v>14</v>
      </c>
      <c r="B4" s="15" t="s">
        <v>87</v>
      </c>
      <c r="C4" s="15" t="s">
        <v>88</v>
      </c>
      <c r="D4" s="15" t="s">
        <v>89</v>
      </c>
      <c r="E4" s="15" t="s">
        <v>90</v>
      </c>
      <c r="F4" s="15" t="s">
        <v>91</v>
      </c>
      <c r="G4" s="15" t="s">
        <v>92</v>
      </c>
      <c r="H4" s="15" t="s">
        <v>93</v>
      </c>
      <c r="I4" s="15" t="s">
        <v>94</v>
      </c>
      <c r="J4" s="15" t="s">
        <v>28</v>
      </c>
      <c r="K4" s="15" t="s">
        <v>95</v>
      </c>
      <c r="L4" s="15" t="s">
        <v>96</v>
      </c>
      <c r="M4" s="15" t="s">
        <v>97</v>
      </c>
    </row>
    <row r="5" spans="1:14" ht="30.75" customHeight="1">
      <c r="A5" s="16">
        <v>1</v>
      </c>
      <c r="B5" s="17" t="s">
        <v>98</v>
      </c>
      <c r="C5" s="17" t="s">
        <v>99</v>
      </c>
      <c r="D5" s="17" t="s">
        <v>100</v>
      </c>
      <c r="E5" s="16" t="s">
        <v>101</v>
      </c>
      <c r="F5" s="16">
        <v>8.5</v>
      </c>
      <c r="G5" s="16" t="s">
        <v>101</v>
      </c>
      <c r="H5" s="16">
        <v>2</v>
      </c>
      <c r="I5" s="16">
        <v>20</v>
      </c>
      <c r="J5" s="17" t="s">
        <v>102</v>
      </c>
      <c r="K5" s="16">
        <v>300</v>
      </c>
      <c r="L5" s="16">
        <f>K5*I5</f>
        <v>6000</v>
      </c>
      <c r="M5" s="57" t="s">
        <v>163</v>
      </c>
      <c r="N5" s="48"/>
    </row>
    <row r="6" spans="1:13" ht="30.75" customHeight="1">
      <c r="A6" s="114">
        <v>2</v>
      </c>
      <c r="B6" s="117" t="s">
        <v>103</v>
      </c>
      <c r="C6" s="17" t="s">
        <v>99</v>
      </c>
      <c r="D6" s="17" t="s">
        <v>104</v>
      </c>
      <c r="E6" s="16">
        <v>69</v>
      </c>
      <c r="F6" s="16">
        <v>8.5</v>
      </c>
      <c r="G6" s="16">
        <f aca="true" t="shared" si="0" ref="G6:G11">E6*F6</f>
        <v>586.5</v>
      </c>
      <c r="H6" s="16">
        <v>2</v>
      </c>
      <c r="I6" s="16">
        <v>2</v>
      </c>
      <c r="J6" s="17" t="s">
        <v>102</v>
      </c>
      <c r="K6" s="16">
        <v>300</v>
      </c>
      <c r="L6" s="16">
        <f aca="true" t="shared" si="1" ref="L6:L11">K6*I6</f>
        <v>600</v>
      </c>
      <c r="M6" s="57" t="s">
        <v>164</v>
      </c>
    </row>
    <row r="7" spans="1:13" ht="30.75" customHeight="1">
      <c r="A7" s="115"/>
      <c r="B7" s="115"/>
      <c r="C7" s="17" t="s">
        <v>105</v>
      </c>
      <c r="D7" s="17" t="s">
        <v>104</v>
      </c>
      <c r="E7" s="16">
        <v>69</v>
      </c>
      <c r="F7" s="16">
        <v>8.5</v>
      </c>
      <c r="G7" s="16">
        <f t="shared" si="0"/>
        <v>586.5</v>
      </c>
      <c r="H7" s="16">
        <v>2</v>
      </c>
      <c r="I7" s="16">
        <v>2</v>
      </c>
      <c r="J7" s="17" t="s">
        <v>102</v>
      </c>
      <c r="K7" s="16">
        <v>500</v>
      </c>
      <c r="L7" s="16">
        <f t="shared" si="1"/>
        <v>1000</v>
      </c>
      <c r="M7" s="57" t="s">
        <v>165</v>
      </c>
    </row>
    <row r="8" spans="1:13" ht="30.75" customHeight="1">
      <c r="A8" s="116"/>
      <c r="B8" s="116"/>
      <c r="C8" s="17" t="s">
        <v>106</v>
      </c>
      <c r="D8" s="17" t="s">
        <v>107</v>
      </c>
      <c r="E8" s="16">
        <v>69</v>
      </c>
      <c r="F8" s="16">
        <v>8.5</v>
      </c>
      <c r="G8" s="16">
        <f t="shared" si="0"/>
        <v>586.5</v>
      </c>
      <c r="H8" s="16">
        <v>2</v>
      </c>
      <c r="I8" s="16">
        <v>10</v>
      </c>
      <c r="J8" s="17" t="s">
        <v>102</v>
      </c>
      <c r="K8" s="16">
        <v>60</v>
      </c>
      <c r="L8" s="16">
        <f t="shared" si="1"/>
        <v>600</v>
      </c>
      <c r="M8" s="57" t="s">
        <v>166</v>
      </c>
    </row>
    <row r="9" spans="1:13" ht="30.75" customHeight="1">
      <c r="A9" s="114">
        <v>3</v>
      </c>
      <c r="B9" s="117" t="s">
        <v>108</v>
      </c>
      <c r="C9" s="17" t="s">
        <v>99</v>
      </c>
      <c r="D9" s="17" t="s">
        <v>104</v>
      </c>
      <c r="E9" s="16">
        <v>69</v>
      </c>
      <c r="F9" s="16">
        <v>8.5</v>
      </c>
      <c r="G9" s="16">
        <f t="shared" si="0"/>
        <v>586.5</v>
      </c>
      <c r="H9" s="16">
        <v>2</v>
      </c>
      <c r="I9" s="16">
        <v>2</v>
      </c>
      <c r="J9" s="17" t="s">
        <v>102</v>
      </c>
      <c r="K9" s="16">
        <v>300</v>
      </c>
      <c r="L9" s="16">
        <f t="shared" si="1"/>
        <v>600</v>
      </c>
      <c r="M9" s="57" t="s">
        <v>164</v>
      </c>
    </row>
    <row r="10" spans="1:13" ht="30.75" customHeight="1">
      <c r="A10" s="115"/>
      <c r="B10" s="115"/>
      <c r="C10" s="17" t="s">
        <v>105</v>
      </c>
      <c r="D10" s="17" t="s">
        <v>104</v>
      </c>
      <c r="E10" s="16">
        <v>69</v>
      </c>
      <c r="F10" s="16">
        <v>8.5</v>
      </c>
      <c r="G10" s="16">
        <f t="shared" si="0"/>
        <v>586.5</v>
      </c>
      <c r="H10" s="16">
        <v>2</v>
      </c>
      <c r="I10" s="16">
        <v>2</v>
      </c>
      <c r="J10" s="17" t="s">
        <v>102</v>
      </c>
      <c r="K10" s="16">
        <v>500</v>
      </c>
      <c r="L10" s="16">
        <f t="shared" si="1"/>
        <v>1000</v>
      </c>
      <c r="M10" s="57" t="s">
        <v>167</v>
      </c>
    </row>
    <row r="11" spans="1:13" ht="30.75" customHeight="1">
      <c r="A11" s="116"/>
      <c r="B11" s="116"/>
      <c r="C11" s="17" t="s">
        <v>106</v>
      </c>
      <c r="D11" s="17" t="s">
        <v>107</v>
      </c>
      <c r="E11" s="16">
        <v>69</v>
      </c>
      <c r="F11" s="16">
        <v>8.5</v>
      </c>
      <c r="G11" s="16">
        <f t="shared" si="0"/>
        <v>586.5</v>
      </c>
      <c r="H11" s="16">
        <v>2</v>
      </c>
      <c r="I11" s="16">
        <v>10</v>
      </c>
      <c r="J11" s="17" t="s">
        <v>102</v>
      </c>
      <c r="K11" s="16">
        <v>60</v>
      </c>
      <c r="L11" s="16">
        <f t="shared" si="1"/>
        <v>600</v>
      </c>
      <c r="M11" s="57" t="s">
        <v>166</v>
      </c>
    </row>
    <row r="12" spans="1:14" ht="30.75" customHeight="1">
      <c r="A12" s="111" t="s">
        <v>30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3"/>
      <c r="L12" s="18">
        <f>SUM(L5:L11)</f>
        <v>10400</v>
      </c>
      <c r="M12" s="19"/>
      <c r="N12" s="48"/>
    </row>
  </sheetData>
  <sheetProtection/>
  <mergeCells count="8">
    <mergeCell ref="A1:M1"/>
    <mergeCell ref="A2:M2"/>
    <mergeCell ref="A3:L3"/>
    <mergeCell ref="A12:K12"/>
    <mergeCell ref="A6:A8"/>
    <mergeCell ref="A9:A11"/>
    <mergeCell ref="B6:B8"/>
    <mergeCell ref="B9:B1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F9" sqref="F9"/>
    </sheetView>
  </sheetViews>
  <sheetFormatPr defaultColWidth="8.75390625" defaultRowHeight="14.25"/>
  <cols>
    <col min="1" max="1" width="8.75390625" style="5" customWidth="1"/>
    <col min="2" max="2" width="19.125" style="5" customWidth="1"/>
    <col min="3" max="3" width="13.25390625" style="5" customWidth="1"/>
    <col min="4" max="5" width="8.75390625" style="5" customWidth="1"/>
    <col min="6" max="6" width="12.875" style="5" customWidth="1"/>
    <col min="7" max="7" width="16.75390625" style="5" customWidth="1"/>
    <col min="8" max="16384" width="8.75390625" style="5" customWidth="1"/>
  </cols>
  <sheetData>
    <row r="1" spans="1:7" ht="15.75">
      <c r="A1" s="118" t="s">
        <v>109</v>
      </c>
      <c r="B1" s="118"/>
      <c r="C1" s="118"/>
      <c r="D1" s="118"/>
      <c r="E1" s="118"/>
      <c r="F1" s="118"/>
      <c r="G1" s="118"/>
    </row>
    <row r="2" spans="1:7" ht="15.75">
      <c r="A2" s="6" t="s">
        <v>110</v>
      </c>
      <c r="B2" s="6" t="s">
        <v>111</v>
      </c>
      <c r="C2" s="6" t="s">
        <v>112</v>
      </c>
      <c r="D2" s="6" t="s">
        <v>113</v>
      </c>
      <c r="E2" s="6" t="s">
        <v>114</v>
      </c>
      <c r="F2" s="6" t="s">
        <v>115</v>
      </c>
      <c r="G2" s="6" t="s">
        <v>116</v>
      </c>
    </row>
    <row r="3" spans="1:7" ht="15.75">
      <c r="A3" s="7">
        <v>1</v>
      </c>
      <c r="B3" s="8" t="s">
        <v>117</v>
      </c>
      <c r="C3" s="7" t="s">
        <v>118</v>
      </c>
      <c r="D3" s="8">
        <v>8</v>
      </c>
      <c r="E3" s="8">
        <v>600</v>
      </c>
      <c r="F3" s="7">
        <f aca="true" t="shared" si="0" ref="F3:F8">D3*E3</f>
        <v>4800</v>
      </c>
      <c r="G3" s="7" t="s">
        <v>119</v>
      </c>
    </row>
    <row r="4" spans="1:7" ht="15.75">
      <c r="A4" s="7">
        <v>2</v>
      </c>
      <c r="B4" s="8" t="s">
        <v>120</v>
      </c>
      <c r="C4" s="7" t="s">
        <v>121</v>
      </c>
      <c r="D4" s="8">
        <v>80</v>
      </c>
      <c r="E4" s="8">
        <v>60</v>
      </c>
      <c r="F4" s="7">
        <f t="shared" si="0"/>
        <v>4800</v>
      </c>
      <c r="G4" s="7" t="s">
        <v>122</v>
      </c>
    </row>
    <row r="5" spans="1:7" ht="15.75">
      <c r="A5" s="7">
        <v>4</v>
      </c>
      <c r="B5" s="7" t="s">
        <v>123</v>
      </c>
      <c r="C5" s="7" t="s">
        <v>124</v>
      </c>
      <c r="D5" s="7">
        <v>2</v>
      </c>
      <c r="E5" s="7">
        <v>18300</v>
      </c>
      <c r="F5" s="7">
        <f t="shared" si="0"/>
        <v>36600</v>
      </c>
      <c r="G5" s="9" t="s">
        <v>125</v>
      </c>
    </row>
    <row r="6" spans="1:7" ht="15.75">
      <c r="A6" s="7">
        <v>5</v>
      </c>
      <c r="B6" s="7" t="s">
        <v>126</v>
      </c>
      <c r="C6" s="7" t="s">
        <v>127</v>
      </c>
      <c r="D6" s="7">
        <v>2</v>
      </c>
      <c r="E6" s="7">
        <v>24300</v>
      </c>
      <c r="F6" s="7">
        <f t="shared" si="0"/>
        <v>48600</v>
      </c>
      <c r="G6" s="9" t="s">
        <v>128</v>
      </c>
    </row>
    <row r="7" spans="1:7" ht="15.75">
      <c r="A7" s="7">
        <v>6</v>
      </c>
      <c r="B7" s="7" t="s">
        <v>129</v>
      </c>
      <c r="C7" s="7" t="s">
        <v>124</v>
      </c>
      <c r="D7" s="7">
        <v>2</v>
      </c>
      <c r="E7" s="7">
        <v>8100</v>
      </c>
      <c r="F7" s="7">
        <f t="shared" si="0"/>
        <v>16200</v>
      </c>
      <c r="G7" s="9" t="s">
        <v>130</v>
      </c>
    </row>
    <row r="8" spans="1:7" ht="15.75">
      <c r="A8" s="7">
        <v>7</v>
      </c>
      <c r="B8" s="7" t="s">
        <v>131</v>
      </c>
      <c r="C8" s="7" t="s">
        <v>132</v>
      </c>
      <c r="D8" s="8">
        <v>12</v>
      </c>
      <c r="E8" s="8">
        <v>610</v>
      </c>
      <c r="F8" s="7">
        <f t="shared" si="0"/>
        <v>7320</v>
      </c>
      <c r="G8" s="10" t="s">
        <v>133</v>
      </c>
    </row>
    <row r="9" spans="1:8" ht="15.75">
      <c r="A9" s="119" t="s">
        <v>134</v>
      </c>
      <c r="B9" s="119"/>
      <c r="C9" s="119"/>
      <c r="D9" s="119"/>
      <c r="E9" s="119"/>
      <c r="F9" s="123">
        <f>SUM(F3:F8)</f>
        <v>118320</v>
      </c>
      <c r="G9" s="11"/>
      <c r="H9"/>
    </row>
  </sheetData>
  <sheetProtection/>
  <mergeCells count="2">
    <mergeCell ref="A1:G1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20" sqref="F20"/>
    </sheetView>
  </sheetViews>
  <sheetFormatPr defaultColWidth="8.75390625" defaultRowHeight="14.25"/>
  <cols>
    <col min="1" max="1" width="9.00390625" style="1" bestFit="1" customWidth="1"/>
    <col min="2" max="2" width="20.125" style="1" customWidth="1"/>
    <col min="3" max="3" width="39.00390625" style="1" customWidth="1"/>
    <col min="4" max="4" width="13.50390625" style="1" customWidth="1"/>
    <col min="5" max="5" width="24.375" style="1" customWidth="1"/>
    <col min="6" max="6" width="17.375" style="1" customWidth="1"/>
    <col min="7" max="9" width="15.375" style="1" customWidth="1"/>
    <col min="10" max="10" width="13.375" style="1" customWidth="1"/>
    <col min="11" max="32" width="9.00390625" style="1" bestFit="1" customWidth="1"/>
    <col min="33" max="16384" width="8.75390625" style="1" customWidth="1"/>
  </cols>
  <sheetData>
    <row r="1" spans="1:9" ht="97.5" customHeight="1">
      <c r="A1" s="1" t="s">
        <v>135</v>
      </c>
      <c r="B1" s="1" t="s">
        <v>136</v>
      </c>
      <c r="C1" s="2" t="s">
        <v>137</v>
      </c>
      <c r="D1" s="1" t="s">
        <v>138</v>
      </c>
      <c r="E1" s="3" t="s">
        <v>139</v>
      </c>
      <c r="F1" s="4" t="s">
        <v>140</v>
      </c>
      <c r="G1" s="4" t="s">
        <v>141</v>
      </c>
      <c r="H1" s="4" t="s">
        <v>142</v>
      </c>
      <c r="I1" s="4"/>
    </row>
    <row r="3" spans="6:10" ht="14.25">
      <c r="F3" s="1" t="s">
        <v>143</v>
      </c>
      <c r="G3" s="1" t="s">
        <v>144</v>
      </c>
      <c r="H3" s="1">
        <v>9</v>
      </c>
      <c r="I3" s="1">
        <v>54</v>
      </c>
      <c r="J3" s="1" t="s">
        <v>145</v>
      </c>
    </row>
    <row r="4" spans="6:10" ht="14.25">
      <c r="F4" s="1" t="s">
        <v>146</v>
      </c>
      <c r="G4" s="1" t="s">
        <v>147</v>
      </c>
      <c r="H4" s="1">
        <v>6</v>
      </c>
      <c r="I4" s="1">
        <v>6</v>
      </c>
      <c r="J4" s="1" t="s">
        <v>148</v>
      </c>
    </row>
    <row r="5" spans="6:10" ht="14.25">
      <c r="F5" s="1" t="s">
        <v>149</v>
      </c>
      <c r="G5" s="1" t="s">
        <v>150</v>
      </c>
      <c r="H5" s="1">
        <v>9</v>
      </c>
      <c r="I5" s="1">
        <v>126</v>
      </c>
      <c r="J5" s="1" t="s">
        <v>151</v>
      </c>
    </row>
    <row r="6" ht="14.25">
      <c r="I6" s="1">
        <v>186</v>
      </c>
    </row>
    <row r="7" ht="14.25"/>
    <row r="8" ht="14.25"/>
    <row r="9" ht="14.25"/>
    <row r="10" ht="14.25"/>
    <row r="11" ht="14.25"/>
    <row r="12" ht="14.25"/>
    <row r="13" ht="14.25">
      <c r="F13" s="1">
        <v>758</v>
      </c>
    </row>
    <row r="14" ht="14.25"/>
    <row r="15" ht="14.25"/>
    <row r="16" ht="14.25"/>
    <row r="17" ht="14.25"/>
    <row r="18" ht="14.25"/>
    <row r="19" ht="14.25"/>
    <row r="20" ht="14.25"/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钟文杰</dc:creator>
  <cp:keywords/>
  <dc:description/>
  <cp:lastModifiedBy>MC SYSTEM</cp:lastModifiedBy>
  <cp:lastPrinted>2020-10-30T04:48:00Z</cp:lastPrinted>
  <dcterms:created xsi:type="dcterms:W3CDTF">1996-12-17T01:32:42Z</dcterms:created>
  <dcterms:modified xsi:type="dcterms:W3CDTF">2024-03-27T15:23:56Z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0331F59782F747689848F9C61A36078B_13</vt:lpwstr>
  </property>
</Properties>
</file>